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6.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eldung" sheetId="1" state="visible" r:id="rId2"/>
    <sheet name="Data" sheetId="2" state="visible" r:id="rId3"/>
    <sheet name="Apollon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<sst xmlns="http://schemas.openxmlformats.org/spreadsheetml/2006/main" count="66" uniqueCount="61">
  <si>
    <t xml:space="preserve">Meldung</t>
  </si>
  <si>
    <t xml:space="preserve">Schützenverband Berlin-Brandenburg e.V.</t>
  </si>
  <si>
    <t xml:space="preserve">Verein:</t>
  </si>
  <si>
    <t xml:space="preserve">Meldungen bitte an:</t>
  </si>
  <si>
    <t xml:space="preserve">Meldung durch:</t>
  </si>
  <si>
    <t xml:space="preserve">Ausschuss Bogen:</t>
  </si>
  <si>
    <t xml:space="preserve">ausschuss.bogen@svbb.org</t>
  </si>
  <si>
    <t xml:space="preserve">E-Mail Adresse:</t>
  </si>
  <si>
    <t xml:space="preserve">Ausrichter:</t>
  </si>
  <si>
    <t xml:space="preserve">nfo@1.bbs.de</t>
  </si>
  <si>
    <t xml:space="preserve">Zur</t>
  </si>
  <si>
    <t xml:space="preserve">KM WA Feldbogen</t>
  </si>
  <si>
    <t xml:space="preserve"> melde ich verbindlich folgende Sportler*innen:</t>
  </si>
  <si>
    <t xml:space="preserve">Landesbogenreferent</t>
  </si>
  <si>
    <t xml:space="preserve">Gerhard Streich</t>
  </si>
  <si>
    <t xml:space="preserve">Meldung zur</t>
  </si>
  <si>
    <t xml:space="preserve">Nr. </t>
  </si>
  <si>
    <t xml:space="preserve">Name, Vorname</t>
  </si>
  <si>
    <t xml:space="preserve">Geb.-Datum</t>
  </si>
  <si>
    <t xml:space="preserve">Geschlecht</t>
  </si>
  <si>
    <t xml:space="preserve">Pass-Nr.</t>
  </si>
  <si>
    <t xml:space="preserve">Altersklasse</t>
  </si>
  <si>
    <t xml:space="preserve">Bogenklasse</t>
  </si>
  <si>
    <t xml:space="preserve">LM</t>
  </si>
  <si>
    <t xml:space="preserve">DM</t>
  </si>
  <si>
    <t xml:space="preserve">Bemerkungen</t>
  </si>
  <si>
    <t xml:space="preserve">Kl.-Nr</t>
  </si>
  <si>
    <t xml:space="preserve">Startgeld</t>
  </si>
  <si>
    <t xml:space="preserve">Jugendliche</t>
  </si>
  <si>
    <t xml:space="preserve">Bitte nur die blau markierten Felder ausfüllen</t>
  </si>
  <si>
    <t xml:space="preserve">Erwachsene</t>
  </si>
  <si>
    <t xml:space="preserve">Abweichungen in der Altersklasse, Gastschützen, etc. bitte unter 'Bemerkungen' eintragen.</t>
  </si>
  <si>
    <t xml:space="preserve">Gesamtsumme</t>
  </si>
  <si>
    <t xml:space="preserve">Den Schützen sind die bogensportrelevanten Sicherheits- und Verhaltensregeln gemäß §0.2 und §6.3.2 der Sportordnung bekannt.</t>
  </si>
  <si>
    <t xml:space="preserve">Altersklassen im Sportjahr</t>
  </si>
  <si>
    <t xml:space="preserve">Jugend</t>
  </si>
  <si>
    <t xml:space="preserve">Alter</t>
  </si>
  <si>
    <t xml:space="preserve">Bezeichnung</t>
  </si>
  <si>
    <t xml:space="preserve">Klassen-Nr.</t>
  </si>
  <si>
    <t xml:space="preserve">Schüler C</t>
  </si>
  <si>
    <t xml:space="preserve">Schüler B</t>
  </si>
  <si>
    <t xml:space="preserve">Schüler A</t>
  </si>
  <si>
    <t xml:space="preserve">Junioren</t>
  </si>
  <si>
    <t xml:space="preserve">Damen/Herren</t>
  </si>
  <si>
    <t xml:space="preserve">Masters</t>
  </si>
  <si>
    <t xml:space="preserve">Senioren</t>
  </si>
  <si>
    <t xml:space="preserve">Bogenklassen</t>
  </si>
  <si>
    <t xml:space="preserve">Blankbogen</t>
  </si>
  <si>
    <t xml:space="preserve">Compound</t>
  </si>
  <si>
    <t xml:space="preserve">Daumenring</t>
  </si>
  <si>
    <t xml:space="preserve">Langbogen</t>
  </si>
  <si>
    <t xml:space="preserve">Recurve</t>
  </si>
  <si>
    <t xml:space="preserve">Trad. Bogen</t>
  </si>
  <si>
    <t xml:space="preserve">Pass-Nr</t>
  </si>
  <si>
    <t xml:space="preserve">Verein</t>
  </si>
  <si>
    <t xml:space="preserve">VereinNr</t>
  </si>
  <si>
    <t xml:space="preserve">Klasse</t>
  </si>
  <si>
    <t xml:space="preserve">Geb.Datum</t>
  </si>
  <si>
    <t xml:space="preserve">Land</t>
  </si>
  <si>
    <t xml:space="preserve">Quali</t>
  </si>
  <si>
    <t xml:space="preserve">Bemerkung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</si>
</sst>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000000\-0000000"/>
    <numFmt numFmtId="167" formatCode="#,##0\ [$€-407];\-#,##0\ [$€-407]"/>
    <numFmt numFmtId="168" formatCode="#,##0.00\ [$€-407];[RED]\-#,##0.00\ [$€-407]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sz val="10.5"/>
      <name val="Arial"/>
      <family val="2"/>
      <charset val="1"/>
    </font>
    <font>
      <b val="true"/>
      <i val="true"/>
      <sz val="10.5"/>
      <name val="Arial"/>
      <family val="2"/>
      <charset val="1"/>
    </font>
    <font>
      <sz val="10.5"/>
      <color rgb="FF3333FF"/>
      <name val="Arial"/>
      <family val="2"/>
      <charset val="1"/>
    </font>
    <font>
      <b val="true"/>
      <sz val="10.5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FE7F5"/>
        <bgColor rgb="FFCC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9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9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7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6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</xdr:col>
      <xdr:colOff>644040</xdr:colOff>
      <xdr:row>5</xdr:row>
      <xdr:rowOff>145800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0" y="0"/>
          <a:ext cx="899640" cy="10364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34"/>
  <sheetViews>
    <sheetView showFormulas="false" showGridLines="false" showRowColHeaders="true" showZeros="true" rightToLeft="false" tabSelected="true" showOutlineSymbols="true" defaultGridColor="true" view="normal" topLeftCell="A6" colorId="64" zoomScale="110" zoomScaleNormal="110" zoomScalePageLayoutView="100" workbookViewId="0">
      <selection pane="topLeft" activeCell="L35" activeCellId="0" sqref="L35"/>
    </sheetView>
  </sheetViews>
  <sheetFormatPr defaultRowHeight="12.8" zeroHeight="false" outlineLevelRow="0" outlineLevelCol="0"/>
  <cols>
    <col collapsed="false" customWidth="true" hidden="false" outlineLevel="0" max="1" min="1" style="0" width="3.63"/>
    <col collapsed="false" customWidth="true" hidden="false" outlineLevel="0" max="2" min="2" style="0" width="25.99"/>
    <col collapsed="false" customWidth="true" hidden="false" outlineLevel="0" max="3" min="3" style="0" width="11.12"/>
    <col collapsed="false" customWidth="false" hidden="false" outlineLevel="0" max="4" min="4" style="0" width="11.52"/>
    <col collapsed="false" customWidth="true" hidden="false" outlineLevel="0" max="5" min="5" style="0" width="14.77"/>
    <col collapsed="false" customWidth="true" hidden="false" outlineLevel="0" max="6" min="6" style="0" width="13.47"/>
    <col collapsed="false" customWidth="true" hidden="false" outlineLevel="0" max="7" min="7" style="0" width="13.09"/>
    <col collapsed="false" customWidth="true" hidden="false" outlineLevel="0" max="8" min="8" style="0" width="5.81"/>
    <col collapsed="false" customWidth="true" hidden="false" outlineLevel="0" max="9" min="9" style="0" width="5.62"/>
    <col collapsed="false" customWidth="true" hidden="false" outlineLevel="0" max="10" min="10" style="0" width="25.68"/>
    <col collapsed="false" customWidth="true" hidden="true" outlineLevel="0" max="11" min="11" style="0" width="6.42"/>
    <col collapsed="false" customWidth="true" hidden="false" outlineLevel="0" max="12" min="12" style="0" width="4.85"/>
    <col collapsed="false" customWidth="true" hidden="false" outlineLevel="0" max="14" min="13" style="0" width="6.88"/>
    <col collapsed="false" customWidth="true" hidden="false" outlineLevel="0" max="15" min="15" style="1" width="5.11"/>
    <col collapsed="false" customWidth="true" hidden="false" outlineLevel="0" max="18" min="16" style="0" width="5.11"/>
    <col collapsed="false" customWidth="false" hidden="false" outlineLevel="0" max="1025" min="19" style="0" width="11.52"/>
  </cols>
  <sheetData>
    <row r="1" customFormat="false" ht="17.35" hidden="false" customHeight="false" outlineLevel="0" collapsed="false">
      <c r="C1" s="2" t="s">
        <v>0</v>
      </c>
      <c r="D1" s="2" t="n">
        <v>2023</v>
      </c>
      <c r="F1" s="3" t="s">
        <v>1</v>
      </c>
      <c r="O1" s="4"/>
    </row>
    <row r="2" customFormat="false" ht="13.2" hidden="false" customHeight="false" outlineLevel="0" collapsed="false">
      <c r="B2" s="5" t="s">
        <v>2</v>
      </c>
      <c r="C2" s="6"/>
      <c r="D2" s="6"/>
      <c r="G2" s="7" t="s">
        <v>3</v>
      </c>
      <c r="H2" s="8"/>
      <c r="I2" s="8"/>
      <c r="J2" s="8"/>
      <c r="K2" s="8"/>
      <c r="O2" s="9"/>
      <c r="P2" s="10"/>
      <c r="Q2" s="11"/>
      <c r="R2" s="10"/>
    </row>
    <row r="3" customFormat="false" ht="13.2" hidden="false" customHeight="false" outlineLevel="0" collapsed="false">
      <c r="B3" s="5" t="s">
        <v>4</v>
      </c>
      <c r="C3" s="6"/>
      <c r="D3" s="6"/>
      <c r="E3" s="8"/>
      <c r="H3" s="5" t="s">
        <v>5</v>
      </c>
      <c r="I3" s="12" t="s">
        <v>6</v>
      </c>
      <c r="J3" s="12"/>
      <c r="K3" s="12"/>
      <c r="O3" s="4"/>
      <c r="P3" s="10"/>
      <c r="R3" s="10"/>
    </row>
    <row r="4" customFormat="false" ht="13.2" hidden="false" customHeight="false" outlineLevel="0" collapsed="false">
      <c r="B4" s="5" t="s">
        <v>7</v>
      </c>
      <c r="C4" s="6"/>
      <c r="D4" s="6"/>
      <c r="E4" s="8"/>
      <c r="H4" s="5" t="s">
        <v>8</v>
      </c>
      <c r="I4" s="12" t="s">
        <v>9</v>
      </c>
      <c r="J4" s="12"/>
      <c r="K4" s="12"/>
      <c r="O4" s="9"/>
      <c r="P4" s="10"/>
      <c r="R4" s="10"/>
    </row>
    <row r="5" customFormat="false" ht="13.2" hidden="false" customHeight="false" outlineLevel="0" collapsed="false">
      <c r="E5" s="8"/>
      <c r="I5" s="12"/>
      <c r="J5" s="12"/>
      <c r="K5" s="12"/>
      <c r="P5" s="10"/>
      <c r="R5" s="10"/>
    </row>
    <row r="6" customFormat="false" ht="13.2" hidden="false" customHeight="false" outlineLevel="0" collapsed="false">
      <c r="I6" s="12"/>
      <c r="P6" s="10"/>
      <c r="R6" s="10"/>
    </row>
    <row r="7" customFormat="false" ht="12.8" hidden="false" customHeight="false" outlineLevel="0" collapsed="false">
      <c r="O7" s="4"/>
      <c r="P7" s="10"/>
      <c r="R7" s="10"/>
    </row>
    <row r="8" customFormat="false" ht="12.8" hidden="false" customHeight="false" outlineLevel="0" collapsed="false">
      <c r="A8" s="13" t="s">
        <v>10</v>
      </c>
      <c r="B8" s="4" t="s">
        <v>11</v>
      </c>
      <c r="C8" s="0" t="s">
        <v>12</v>
      </c>
      <c r="G8" s="14" t="s">
        <v>13</v>
      </c>
      <c r="I8" s="0" t="s">
        <v>14</v>
      </c>
      <c r="P8" s="10"/>
      <c r="R8" s="10"/>
    </row>
    <row r="9" customFormat="false" ht="28.35" hidden="false" customHeight="true" outlineLevel="0" collapsed="false">
      <c r="H9" s="15" t="s">
        <v>15</v>
      </c>
      <c r="I9" s="15"/>
      <c r="O9" s="9"/>
      <c r="P9" s="10"/>
      <c r="R9" s="10"/>
    </row>
    <row r="10" s="17" customFormat="true" ht="13.2" hidden="false" customHeight="false" outlineLevel="0" collapsed="false">
      <c r="A10" s="16" t="s">
        <v>16</v>
      </c>
      <c r="B10" s="17" t="s">
        <v>17</v>
      </c>
      <c r="C10" s="17" t="s">
        <v>18</v>
      </c>
      <c r="D10" s="17" t="s">
        <v>19</v>
      </c>
      <c r="E10" s="16" t="s">
        <v>20</v>
      </c>
      <c r="F10" s="16" t="s">
        <v>21</v>
      </c>
      <c r="G10" s="17" t="s">
        <v>22</v>
      </c>
      <c r="H10" s="16" t="s">
        <v>23</v>
      </c>
      <c r="I10" s="16" t="s">
        <v>24</v>
      </c>
      <c r="J10" s="17" t="s">
        <v>25</v>
      </c>
      <c r="K10" s="17" t="s">
        <v>26</v>
      </c>
      <c r="L10" s="17" t="s">
        <v>27</v>
      </c>
      <c r="N10" s="0"/>
      <c r="O10" s="16"/>
      <c r="P10" s="10"/>
      <c r="Q10" s="0"/>
      <c r="R10" s="10"/>
    </row>
    <row r="11" customFormat="false" ht="12.8" hidden="false" customHeight="false" outlineLevel="0" collapsed="false">
      <c r="A11" s="1" t="str">
        <f aca="false">IF($B11&lt;&gt;0,ROW($A11)-10,"")</f>
        <v/>
      </c>
      <c r="B11" s="18"/>
      <c r="C11" s="19"/>
      <c r="D11" s="20"/>
      <c r="E11" s="21"/>
      <c r="F11" s="22" t="str">
        <f aca="false">IF(C11&lt;&gt;0,VLOOKUP(Data!$C$1-YEAR(C11),Data!A4:D11,2),"")</f>
        <v/>
      </c>
      <c r="G11" s="18"/>
      <c r="H11" s="20"/>
      <c r="I11" s="20"/>
      <c r="J11" s="18"/>
      <c r="K11" s="23" t="e">
        <f aca="false">VLOOKUP(G11,Data!$A$18:$B$23,2)+VLOOKUP(F11,Data!$B$4:$C$11,2,0)+IF(D11="weiblich",1,0)</f>
        <v>#N/A</v>
      </c>
      <c r="L11" s="24" t="str">
        <f aca="false">IF($C11&lt;&gt;0,IF(($D$1-YEAR($C11))&lt;21,Data!$H$2,Data!$H$3),"")</f>
        <v/>
      </c>
      <c r="M11" s="1"/>
      <c r="O11" s="25"/>
      <c r="P11" s="25"/>
      <c r="Q11" s="25"/>
      <c r="R11" s="25"/>
    </row>
    <row r="12" customFormat="false" ht="12.8" hidden="false" customHeight="false" outlineLevel="0" collapsed="false">
      <c r="A12" s="1" t="str">
        <f aca="false">IF($B12&lt;&gt;0,MAX($A$11:$A11)+1,"")</f>
        <v/>
      </c>
      <c r="B12" s="18"/>
      <c r="C12" s="19"/>
      <c r="D12" s="20"/>
      <c r="E12" s="21"/>
      <c r="F12" s="22" t="str">
        <f aca="false">IF(C12&lt;&gt;0,VLOOKUP(Data!$C$1-YEAR(C12),Data!A5:D12,2),"")</f>
        <v/>
      </c>
      <c r="G12" s="18"/>
      <c r="H12" s="20"/>
      <c r="I12" s="20"/>
      <c r="J12" s="18"/>
      <c r="K12" s="23" t="e">
        <f aca="false">VLOOKUP(G12,Data!$A$18:$B$23,2)+VLOOKUP(F12,Data!$B$4:$C$11,2,0)+IF(D12="weiblich",1,0)</f>
        <v>#N/A</v>
      </c>
      <c r="L12" s="24" t="str">
        <f aca="false">IF($C12&lt;&gt;0,IF(($D$1-YEAR($C12))&lt;21,Data!$H$2,Data!$H$3),"")</f>
        <v/>
      </c>
      <c r="M12" s="1"/>
      <c r="O12" s="25"/>
      <c r="P12" s="25"/>
      <c r="Q12" s="25"/>
      <c r="R12" s="25"/>
    </row>
    <row r="13" customFormat="false" ht="12.8" hidden="false" customHeight="false" outlineLevel="0" collapsed="false">
      <c r="A13" s="1" t="str">
        <f aca="false">IF($B13&lt;&gt;0,MAX($A$11:$A12)+1,"")</f>
        <v/>
      </c>
      <c r="B13" s="18"/>
      <c r="C13" s="19"/>
      <c r="D13" s="20"/>
      <c r="E13" s="21"/>
      <c r="F13" s="22" t="str">
        <f aca="false">IF(C13&lt;&gt;0,VLOOKUP(Data!$C$1-YEAR(C13),Data!A6:D13,2),"")</f>
        <v/>
      </c>
      <c r="G13" s="18"/>
      <c r="H13" s="20"/>
      <c r="I13" s="20"/>
      <c r="J13" s="18"/>
      <c r="K13" s="23" t="e">
        <f aca="false">VLOOKUP(G13,Data!$A$18:$B$23,2)+VLOOKUP(F13,Data!$B$4:$C$11,2,0)+IF(D13="weiblich",1,0)</f>
        <v>#N/A</v>
      </c>
      <c r="L13" s="24" t="str">
        <f aca="false">IF($C13&lt;&gt;0,IF(($D$1-YEAR($C13))&lt;21,Data!$H$2,Data!$H$3),"")</f>
        <v/>
      </c>
      <c r="M13" s="1"/>
      <c r="O13" s="25"/>
      <c r="P13" s="25"/>
      <c r="Q13" s="25"/>
      <c r="R13" s="25"/>
    </row>
    <row r="14" customFormat="false" ht="12.8" hidden="false" customHeight="false" outlineLevel="0" collapsed="false">
      <c r="A14" s="1" t="str">
        <f aca="false">IF($B14&lt;&gt;0,MAX($A$11:$A13)+1,"")</f>
        <v/>
      </c>
      <c r="B14" s="18"/>
      <c r="C14" s="19"/>
      <c r="D14" s="20"/>
      <c r="E14" s="21"/>
      <c r="F14" s="22" t="str">
        <f aca="false">IF(C14&lt;&gt;0,VLOOKUP(Data!$C$1-YEAR(C14),Data!A7:D14,2),"")</f>
        <v/>
      </c>
      <c r="G14" s="18"/>
      <c r="H14" s="20"/>
      <c r="I14" s="20"/>
      <c r="J14" s="18"/>
      <c r="K14" s="23" t="e">
        <f aca="false">VLOOKUP(G14,Data!$A$18:$B$23,2)+VLOOKUP(F14,Data!$B$4:$C$11,2,0)+IF(D14="weiblich",1,0)</f>
        <v>#N/A</v>
      </c>
      <c r="L14" s="24" t="str">
        <f aca="false">IF($C14&lt;&gt;0,IF(($D$1-YEAR($C14))&lt;21,Data!$H$2,Data!$H$3),"")</f>
        <v/>
      </c>
      <c r="M14" s="1"/>
      <c r="O14" s="25"/>
      <c r="P14" s="25"/>
      <c r="Q14" s="25"/>
      <c r="R14" s="25"/>
    </row>
    <row r="15" customFormat="false" ht="12.8" hidden="false" customHeight="false" outlineLevel="0" collapsed="false">
      <c r="A15" s="1" t="str">
        <f aca="false">IF($B15&lt;&gt;0,MAX($A$11:$A14)+1,"")</f>
        <v/>
      </c>
      <c r="B15" s="18"/>
      <c r="C15" s="19"/>
      <c r="D15" s="20"/>
      <c r="E15" s="21"/>
      <c r="F15" s="22" t="str">
        <f aca="false">IF(C15&lt;&gt;0,VLOOKUP(Data!$C$1-YEAR(C15),Data!A8:D15,2),"")</f>
        <v/>
      </c>
      <c r="G15" s="18"/>
      <c r="H15" s="20"/>
      <c r="I15" s="20"/>
      <c r="J15" s="18"/>
      <c r="K15" s="23" t="e">
        <f aca="false">VLOOKUP(G15,Data!$A$18:$B$23,2)+VLOOKUP(F15,Data!$B$4:$C$11,2,0)+IF(D15="weiblich",1,0)</f>
        <v>#N/A</v>
      </c>
      <c r="L15" s="24" t="str">
        <f aca="false">IF($C15&lt;&gt;0,IF(($D$1-YEAR($C15))&lt;21,Data!$H$2,Data!$H$3),"")</f>
        <v/>
      </c>
      <c r="M15" s="1"/>
      <c r="O15" s="25"/>
      <c r="P15" s="25"/>
      <c r="Q15" s="25"/>
      <c r="R15" s="25"/>
    </row>
    <row r="16" customFormat="false" ht="12.8" hidden="false" customHeight="false" outlineLevel="0" collapsed="false">
      <c r="A16" s="1" t="str">
        <f aca="false">IF($B16&lt;&gt;0,MAX($A$11:$A15)+1,"")</f>
        <v/>
      </c>
      <c r="B16" s="18"/>
      <c r="C16" s="19"/>
      <c r="D16" s="20"/>
      <c r="E16" s="21"/>
      <c r="F16" s="22" t="str">
        <f aca="false">IF(C16&lt;&gt;0,VLOOKUP(Data!$C$1-YEAR(C16),Data!A9:D16,2),"")</f>
        <v/>
      </c>
      <c r="G16" s="18"/>
      <c r="H16" s="20"/>
      <c r="I16" s="20"/>
      <c r="J16" s="18"/>
      <c r="K16" s="23" t="e">
        <f aca="false">VLOOKUP(G16,Data!$A$18:$B$23,2)+VLOOKUP(F16,Data!$B$4:$C$11,2,0)+IF(D16="weiblich",1,0)</f>
        <v>#N/A</v>
      </c>
      <c r="L16" s="24" t="str">
        <f aca="false">IF($C16&lt;&gt;0,IF(($D$1-YEAR($C16))&lt;21,Data!$H$2,Data!$H$3),"")</f>
        <v/>
      </c>
      <c r="M16" s="1"/>
      <c r="O16" s="25"/>
      <c r="P16" s="25"/>
      <c r="Q16" s="25"/>
      <c r="R16" s="25"/>
    </row>
    <row r="17" customFormat="false" ht="12.8" hidden="false" customHeight="false" outlineLevel="0" collapsed="false">
      <c r="A17" s="1" t="str">
        <f aca="false">IF($B17&lt;&gt;0,MAX($A$11:$A16)+1,"")</f>
        <v/>
      </c>
      <c r="B17" s="18"/>
      <c r="C17" s="19"/>
      <c r="D17" s="20"/>
      <c r="E17" s="21"/>
      <c r="F17" s="22" t="str">
        <f aca="false">IF(C17&lt;&gt;0,VLOOKUP(Data!$C$1-YEAR(C17),Data!A10:D17,2),"")</f>
        <v/>
      </c>
      <c r="G17" s="18"/>
      <c r="H17" s="20"/>
      <c r="I17" s="20"/>
      <c r="J17" s="18"/>
      <c r="K17" s="23" t="e">
        <f aca="false">VLOOKUP(G17,Data!$A$18:$B$23,2)+VLOOKUP(F17,Data!$B$4:$C$11,2,0)+IF(D17="weiblich",1,0)</f>
        <v>#N/A</v>
      </c>
      <c r="L17" s="24" t="str">
        <f aca="false">IF($C17&lt;&gt;0,IF(($D$1-YEAR($C17))&lt;21,Data!$H$2,Data!$H$3),"")</f>
        <v/>
      </c>
      <c r="M17" s="1"/>
      <c r="O17" s="25"/>
      <c r="P17" s="25"/>
      <c r="Q17" s="25"/>
      <c r="R17" s="25"/>
    </row>
    <row r="18" customFormat="false" ht="12.8" hidden="false" customHeight="false" outlineLevel="0" collapsed="false">
      <c r="A18" s="1" t="str">
        <f aca="false">IF($B18&lt;&gt;0,MAX($A$11:$A17)+1,"")</f>
        <v/>
      </c>
      <c r="B18" s="18"/>
      <c r="C18" s="19"/>
      <c r="D18" s="20"/>
      <c r="E18" s="21"/>
      <c r="F18" s="22" t="str">
        <f aca="false">IF(C18&lt;&gt;0,VLOOKUP(Data!$C$1-YEAR(C18),Data!A11:D18,2),"")</f>
        <v/>
      </c>
      <c r="G18" s="18"/>
      <c r="H18" s="20"/>
      <c r="I18" s="20"/>
      <c r="J18" s="18"/>
      <c r="K18" s="23" t="e">
        <f aca="false">VLOOKUP(G18,Data!$A$18:$B$23,2)+VLOOKUP(F18,Data!$B$4:$C$11,2,0)+IF(D18="weiblich",1,0)</f>
        <v>#N/A</v>
      </c>
      <c r="L18" s="24" t="str">
        <f aca="false">IF($C18&lt;&gt;0,IF(($D$1-YEAR($C18))&lt;21,Data!$H$2,Data!$H$3),"")</f>
        <v/>
      </c>
      <c r="M18" s="1"/>
      <c r="O18" s="25"/>
      <c r="P18" s="25"/>
      <c r="Q18" s="25"/>
      <c r="R18" s="25"/>
    </row>
    <row r="19" customFormat="false" ht="12.8" hidden="false" customHeight="false" outlineLevel="0" collapsed="false">
      <c r="A19" s="1" t="str">
        <f aca="false">IF($B19&lt;&gt;0,MAX($A$11:$A18)+1,"")</f>
        <v/>
      </c>
      <c r="B19" s="18"/>
      <c r="C19" s="19"/>
      <c r="D19" s="20"/>
      <c r="E19" s="21"/>
      <c r="F19" s="22" t="str">
        <f aca="false">IF(C19&lt;&gt;0,VLOOKUP(Data!$C$1-YEAR(C19),Data!A12:D19,2),"")</f>
        <v/>
      </c>
      <c r="G19" s="18"/>
      <c r="H19" s="20"/>
      <c r="I19" s="20"/>
      <c r="J19" s="18"/>
      <c r="K19" s="23" t="e">
        <f aca="false">VLOOKUP(G19,Data!$A$18:$B$23,2)+VLOOKUP(F19,Data!$B$4:$C$11,2,0)+IF(D19="weiblich",1,0)</f>
        <v>#N/A</v>
      </c>
      <c r="L19" s="24" t="str">
        <f aca="false">IF($C19&lt;&gt;0,IF(($D$1-YEAR($C19))&lt;21,Data!$H$2,Data!$H$3),"")</f>
        <v/>
      </c>
      <c r="M19" s="1"/>
      <c r="O19" s="25"/>
      <c r="P19" s="25"/>
      <c r="Q19" s="25"/>
      <c r="R19" s="25"/>
    </row>
    <row r="20" customFormat="false" ht="12.8" hidden="false" customHeight="false" outlineLevel="0" collapsed="false">
      <c r="A20" s="1" t="str">
        <f aca="false">IF($B20&lt;&gt;0,MAX($A$11:$A19)+1,"")</f>
        <v/>
      </c>
      <c r="B20" s="18"/>
      <c r="C20" s="19"/>
      <c r="D20" s="20"/>
      <c r="E20" s="21"/>
      <c r="F20" s="22" t="str">
        <f aca="false">IF(C20&lt;&gt;0,VLOOKUP(Data!$C$1-YEAR(C20),Data!A13:D20,2),"")</f>
        <v/>
      </c>
      <c r="G20" s="18"/>
      <c r="H20" s="20"/>
      <c r="I20" s="20"/>
      <c r="J20" s="18"/>
      <c r="K20" s="23" t="e">
        <f aca="false">VLOOKUP(G20,Data!$A$18:$B$23,2)+VLOOKUP(F20,Data!$B$4:$C$11,2,0)+IF(D20="weiblich",1,0)</f>
        <v>#N/A</v>
      </c>
      <c r="L20" s="24" t="str">
        <f aca="false">IF($C20&lt;&gt;0,IF(($D$1-YEAR($C20))&lt;21,Data!$H$2,Data!$H$3),"")</f>
        <v/>
      </c>
      <c r="M20" s="1"/>
      <c r="O20" s="25"/>
      <c r="P20" s="25"/>
      <c r="Q20" s="25"/>
      <c r="R20" s="25"/>
    </row>
    <row r="21" customFormat="false" ht="12.8" hidden="false" customHeight="false" outlineLevel="0" collapsed="false">
      <c r="A21" s="1" t="str">
        <f aca="false">IF($B21&lt;&gt;0,MAX($A$11:$A20)+1,"")</f>
        <v/>
      </c>
      <c r="B21" s="18"/>
      <c r="C21" s="19"/>
      <c r="D21" s="20"/>
      <c r="E21" s="21"/>
      <c r="F21" s="22" t="str">
        <f aca="false">IF(C21&lt;&gt;0,VLOOKUP(Data!$C$1-YEAR(C21),Data!A14:D21,2),"")</f>
        <v/>
      </c>
      <c r="G21" s="18"/>
      <c r="H21" s="20"/>
      <c r="I21" s="20"/>
      <c r="J21" s="18"/>
      <c r="K21" s="23" t="e">
        <f aca="false">VLOOKUP(G21,Data!$A$18:$B$23,2)+VLOOKUP(F21,Data!$B$4:$C$11,2,0)+IF(D21="weiblich",1,0)</f>
        <v>#N/A</v>
      </c>
      <c r="L21" s="24" t="str">
        <f aca="false">IF($C21&lt;&gt;0,IF(($D$1-YEAR($C21))&lt;21,Data!$H$2,Data!$H$3),"")</f>
        <v/>
      </c>
      <c r="M21" s="1"/>
      <c r="O21" s="25"/>
      <c r="P21" s="25"/>
      <c r="Q21" s="25"/>
      <c r="R21" s="25"/>
    </row>
    <row r="22" customFormat="false" ht="12.8" hidden="false" customHeight="false" outlineLevel="0" collapsed="false">
      <c r="A22" s="1" t="str">
        <f aca="false">IF($B22&lt;&gt;0,MAX($A$11:$A21)+1,"")</f>
        <v/>
      </c>
      <c r="B22" s="18"/>
      <c r="C22" s="19"/>
      <c r="D22" s="20"/>
      <c r="E22" s="21"/>
      <c r="F22" s="22" t="str">
        <f aca="false">IF(C22&lt;&gt;0,VLOOKUP(Data!$C$1-YEAR(C22),Data!A15:D22,2),"")</f>
        <v/>
      </c>
      <c r="G22" s="18"/>
      <c r="H22" s="20"/>
      <c r="I22" s="20"/>
      <c r="J22" s="18"/>
      <c r="K22" s="23" t="e">
        <f aca="false">VLOOKUP(G22,Data!$A$18:$B$23,2)+VLOOKUP(F22,Data!$B$4:$C$11,2,0)+IF(D22="weiblich",1,0)</f>
        <v>#N/A</v>
      </c>
      <c r="L22" s="24" t="str">
        <f aca="false">IF($C22&lt;&gt;0,IF(($D$1-YEAR($C22))&lt;21,Data!$H$2,Data!$H$3),"")</f>
        <v/>
      </c>
      <c r="M22" s="1"/>
      <c r="O22" s="25"/>
      <c r="P22" s="25"/>
      <c r="Q22" s="25"/>
      <c r="R22" s="25"/>
    </row>
    <row r="23" customFormat="false" ht="12.8" hidden="false" customHeight="false" outlineLevel="0" collapsed="false">
      <c r="A23" s="1" t="str">
        <f aca="false">IF($B23&lt;&gt;0,MAX($A$11:$A22)+1,"")</f>
        <v/>
      </c>
      <c r="B23" s="18"/>
      <c r="C23" s="19"/>
      <c r="D23" s="20"/>
      <c r="E23" s="21"/>
      <c r="F23" s="22" t="str">
        <f aca="false">IF(C23&lt;&gt;0,VLOOKUP(Data!$C$1-YEAR(C23),Data!A16:D23,2),"")</f>
        <v/>
      </c>
      <c r="G23" s="18"/>
      <c r="H23" s="20"/>
      <c r="I23" s="20"/>
      <c r="J23" s="18"/>
      <c r="K23" s="23" t="e">
        <f aca="false">VLOOKUP(G23,Data!$A$18:$B$23,2)+VLOOKUP(F23,Data!$B$4:$C$11,2,0)+IF(D23="weiblich",1,0)</f>
        <v>#N/A</v>
      </c>
      <c r="L23" s="24" t="str">
        <f aca="false">IF($C23&lt;&gt;0,IF(($D$1-YEAR($C23))&lt;21,Data!$H$2,Data!$H$3),"")</f>
        <v/>
      </c>
      <c r="M23" s="1"/>
      <c r="O23" s="25"/>
      <c r="P23" s="25"/>
      <c r="Q23" s="25"/>
      <c r="R23" s="25"/>
    </row>
    <row r="24" customFormat="false" ht="12.8" hidden="false" customHeight="false" outlineLevel="0" collapsed="false">
      <c r="A24" s="1" t="str">
        <f aca="false">IF($B24&lt;&gt;0,MAX($A$11:$A23)+1,"")</f>
        <v/>
      </c>
      <c r="B24" s="18"/>
      <c r="C24" s="19"/>
      <c r="D24" s="20"/>
      <c r="E24" s="21"/>
      <c r="F24" s="22" t="str">
        <f aca="false">IF(C24&lt;&gt;0,VLOOKUP(Data!$C$1-YEAR(C24),Data!A17:D24,2),"")</f>
        <v/>
      </c>
      <c r="G24" s="18"/>
      <c r="H24" s="20"/>
      <c r="I24" s="20"/>
      <c r="J24" s="18"/>
      <c r="K24" s="23" t="e">
        <f aca="false">VLOOKUP(G24,Data!$A$18:$B$23,2)+VLOOKUP(F24,Data!$B$4:$C$11,2,0)+IF(D24="weiblich",1,0)</f>
        <v>#N/A</v>
      </c>
      <c r="L24" s="24" t="str">
        <f aca="false">IF($C24&lt;&gt;0,IF(($D$1-YEAR($C24))&lt;21,Data!$H$2,Data!$H$3),"")</f>
        <v/>
      </c>
      <c r="M24" s="1"/>
      <c r="O24" s="25"/>
      <c r="P24" s="25"/>
      <c r="Q24" s="25"/>
      <c r="R24" s="25"/>
    </row>
    <row r="25" customFormat="false" ht="12.8" hidden="false" customHeight="false" outlineLevel="0" collapsed="false">
      <c r="A25" s="1" t="str">
        <f aca="false">IF($B25&lt;&gt;0,MAX($A$11:$A24)+1,"")</f>
        <v/>
      </c>
      <c r="B25" s="18"/>
      <c r="C25" s="19"/>
      <c r="D25" s="20"/>
      <c r="E25" s="21"/>
      <c r="F25" s="22" t="str">
        <f aca="false">IF(C25&lt;&gt;0,VLOOKUP(Data!$C$1-YEAR(C25),Data!A18:D25,2),"")</f>
        <v/>
      </c>
      <c r="G25" s="18"/>
      <c r="H25" s="20"/>
      <c r="I25" s="20"/>
      <c r="J25" s="18"/>
      <c r="K25" s="23" t="e">
        <f aca="false">VLOOKUP(G25,Data!$A$18:$B$23,2)+VLOOKUP(F25,Data!$B$4:$C$11,2,0)+IF(D25="weiblich",1,0)</f>
        <v>#N/A</v>
      </c>
      <c r="L25" s="24" t="str">
        <f aca="false">IF($C25&lt;&gt;0,IF(($D$1-YEAR($C25))&lt;21,Data!$H$2,Data!$H$3),"")</f>
        <v/>
      </c>
      <c r="M25" s="1"/>
      <c r="O25" s="25"/>
      <c r="P25" s="25"/>
      <c r="Q25" s="25"/>
      <c r="R25" s="25"/>
    </row>
    <row r="26" customFormat="false" ht="12.8" hidden="false" customHeight="false" outlineLevel="0" collapsed="false">
      <c r="A26" s="1" t="str">
        <f aca="false">IF($B26&lt;&gt;0,MAX($A$11:$A25)+1,"")</f>
        <v/>
      </c>
      <c r="B26" s="18"/>
      <c r="C26" s="19"/>
      <c r="D26" s="20"/>
      <c r="E26" s="21"/>
      <c r="F26" s="22" t="str">
        <f aca="false">IF(C26&lt;&gt;0,VLOOKUP(Data!$C$1-YEAR(C26),Data!A19:D26,2),"")</f>
        <v/>
      </c>
      <c r="G26" s="18"/>
      <c r="H26" s="20"/>
      <c r="I26" s="20"/>
      <c r="J26" s="18"/>
      <c r="K26" s="23" t="e">
        <f aca="false">VLOOKUP(G26,Data!$A$18:$B$23,2)+VLOOKUP(F26,Data!$B$4:$C$11,2,0)+IF(D26="weiblich",1,0)</f>
        <v>#N/A</v>
      </c>
      <c r="L26" s="24" t="str">
        <f aca="false">IF($C26&lt;&gt;0,IF(($D$1-YEAR($C26))&lt;21,Data!$H$2,Data!$H$3),"")</f>
        <v/>
      </c>
      <c r="M26" s="1"/>
      <c r="O26" s="25"/>
      <c r="P26" s="25"/>
      <c r="Q26" s="25"/>
      <c r="R26" s="25"/>
    </row>
    <row r="27" customFormat="false" ht="12.8" hidden="false" customHeight="false" outlineLevel="0" collapsed="false">
      <c r="A27" s="1" t="str">
        <f aca="false">IF($B27&lt;&gt;0,ROW($A27)-10,"")</f>
        <v/>
      </c>
      <c r="B27" s="18"/>
      <c r="C27" s="19"/>
      <c r="D27" s="20"/>
      <c r="E27" s="21"/>
      <c r="F27" s="22" t="str">
        <f aca="false">IF(C27&lt;&gt;0,VLOOKUP(Data!$C$1-YEAR(C27),Data!A20:D27,2),"")</f>
        <v/>
      </c>
      <c r="G27" s="18"/>
      <c r="H27" s="20"/>
      <c r="I27" s="20"/>
      <c r="J27" s="18"/>
      <c r="K27" s="23" t="e">
        <f aca="false">VLOOKUP(G27,Data!$A$18:$B$23,2)+VLOOKUP(F27,Data!$B$4:$C$11,2,0)+IF(D27="weiblich",1,0)</f>
        <v>#N/A</v>
      </c>
      <c r="L27" s="24" t="str">
        <f aca="false">IF($C27&lt;&gt;0,IF(($D$1-YEAR($C27))&lt;21,Data!$H$2,Data!$H$3),"")</f>
        <v/>
      </c>
      <c r="M27" s="1"/>
      <c r="O27" s="25"/>
      <c r="P27" s="25"/>
      <c r="Q27" s="25"/>
      <c r="R27" s="25"/>
    </row>
    <row r="28" customFormat="false" ht="12.8" hidden="false" customHeight="false" outlineLevel="0" collapsed="false">
      <c r="A28" s="1" t="str">
        <f aca="false">IF($B28&lt;&gt;0,ROW($A28)-10,"")</f>
        <v/>
      </c>
      <c r="B28" s="18"/>
      <c r="C28" s="19"/>
      <c r="D28" s="20"/>
      <c r="E28" s="21"/>
      <c r="F28" s="22" t="str">
        <f aca="false">IF(C28&lt;&gt;0,VLOOKUP(Data!$C$1-YEAR(C28),Data!A21:D28,2),"")</f>
        <v/>
      </c>
      <c r="G28" s="18"/>
      <c r="H28" s="20"/>
      <c r="I28" s="20"/>
      <c r="J28" s="18"/>
      <c r="K28" s="23" t="e">
        <f aca="false">VLOOKUP(G28,Data!$A$18:$B$23,2)+VLOOKUP(F28,Data!$B$4:$C$11,2,0)+IF(D28="weiblich",1,0)</f>
        <v>#N/A</v>
      </c>
      <c r="L28" s="24" t="str">
        <f aca="false">IF($C28&lt;&gt;0,IF(($D$1-YEAR($C28))&lt;21,Data!$H$2,Data!$H$3),"")</f>
        <v/>
      </c>
      <c r="M28" s="1"/>
      <c r="O28" s="25"/>
      <c r="P28" s="25"/>
      <c r="Q28" s="25"/>
      <c r="R28" s="25"/>
    </row>
    <row r="29" customFormat="false" ht="12.8" hidden="false" customHeight="false" outlineLevel="0" collapsed="false">
      <c r="A29" s="1" t="str">
        <f aca="false">IF($B29&lt;&gt;0,ROW($A29)-10,"")</f>
        <v/>
      </c>
      <c r="B29" s="18"/>
      <c r="C29" s="19"/>
      <c r="D29" s="20"/>
      <c r="E29" s="21"/>
      <c r="F29" s="22" t="str">
        <f aca="false">IF(C29&lt;&gt;0,VLOOKUP(Data!$C$1-YEAR(C29),Data!A22:D29,2),"")</f>
        <v/>
      </c>
      <c r="G29" s="18"/>
      <c r="H29" s="20"/>
      <c r="I29" s="20"/>
      <c r="J29" s="18"/>
      <c r="K29" s="23" t="e">
        <f aca="false">VLOOKUP(G29,Data!$A$18:$B$23,2)+VLOOKUP(F29,Data!$B$4:$C$11,2,0)+IF(D29="weiblich",1,0)</f>
        <v>#N/A</v>
      </c>
      <c r="L29" s="24" t="str">
        <f aca="false">IF($C29&lt;&gt;0,IF(($D$1-YEAR($C29))&lt;21,Data!$H$2,Data!$H$3),"")</f>
        <v/>
      </c>
      <c r="M29" s="1"/>
      <c r="O29" s="25"/>
      <c r="P29" s="25"/>
      <c r="Q29" s="25"/>
      <c r="R29" s="25"/>
    </row>
    <row r="30" customFormat="false" ht="12.8" hidden="false" customHeight="false" outlineLevel="0" collapsed="false">
      <c r="A30" s="1" t="str">
        <f aca="false">IF($B30&lt;&gt;0,ROW($A30)-10,"")</f>
        <v/>
      </c>
      <c r="B30" s="18"/>
      <c r="C30" s="18"/>
      <c r="D30" s="18"/>
      <c r="E30" s="21"/>
      <c r="F30" s="22" t="str">
        <f aca="false">IF(C30&lt;&gt;0,VLOOKUP(Data!$C$1-YEAR(C30),Data!A23:D30,2),"")</f>
        <v/>
      </c>
      <c r="G30" s="18"/>
      <c r="H30" s="20"/>
      <c r="I30" s="20"/>
      <c r="J30" s="18"/>
      <c r="K30" s="23" t="e">
        <f aca="false">VLOOKUP(G30,Data!$A$18:$B$23,2)+VLOOKUP(F30,Data!$B$4:$C$11,2,0)+IF(D30="weiblich",1,0)</f>
        <v>#N/A</v>
      </c>
      <c r="L30" s="24" t="str">
        <f aca="false">IF($C30&lt;&gt;0,IF(($D$1-YEAR($C30))&lt;21,Data!$H$2,Data!$H$3),"")</f>
        <v/>
      </c>
      <c r="M30" s="1"/>
      <c r="O30" s="25"/>
      <c r="P30" s="25"/>
      <c r="Q30" s="25"/>
      <c r="R30" s="25"/>
    </row>
    <row r="31" customFormat="false" ht="12.8" hidden="false" customHeight="false" outlineLevel="0" collapsed="false">
      <c r="L31" s="0" t="n">
        <f aca="false">COUNTIF($L$11:$L$30,"=10")</f>
        <v>0</v>
      </c>
      <c r="M31" s="26" t="s">
        <v>28</v>
      </c>
    </row>
    <row r="32" customFormat="false" ht="12.8" hidden="false" customHeight="false" outlineLevel="0" collapsed="false">
      <c r="B32" s="0" t="s">
        <v>29</v>
      </c>
      <c r="L32" s="0" t="n">
        <f aca="false">COUNTIF($L$11:$L$30,"=15")</f>
        <v>0</v>
      </c>
      <c r="M32" s="26" t="s">
        <v>30</v>
      </c>
    </row>
    <row r="33" customFormat="false" ht="12.8" hidden="false" customHeight="false" outlineLevel="0" collapsed="false">
      <c r="B33" s="0" t="s">
        <v>31</v>
      </c>
      <c r="L33" s="27" t="n">
        <f aca="false">SUM(L11:L30)</f>
        <v>0</v>
      </c>
      <c r="M33" s="28" t="s">
        <v>32</v>
      </c>
      <c r="O33" s="4"/>
      <c r="P33" s="27"/>
      <c r="Q33" s="14"/>
      <c r="R33" s="27"/>
    </row>
    <row r="34" customFormat="false" ht="12.8" hidden="false" customHeight="false" outlineLevel="0" collapsed="false">
      <c r="B34" s="0" t="s">
        <v>33</v>
      </c>
    </row>
  </sheetData>
  <mergeCells count="6">
    <mergeCell ref="C2:D2"/>
    <mergeCell ref="P2:P10"/>
    <mergeCell ref="R2:R10"/>
    <mergeCell ref="C3:D3"/>
    <mergeCell ref="C4:D4"/>
    <mergeCell ref="H9:I9"/>
  </mergeCells>
  <dataValidations count="5">
    <dataValidation allowBlank="false" error="Bitte den Kurznamen des Vereins eintragen.&#10;(Apollon mag nur 24 Zeichen für Vereinsnamen)" errorTitle="Zu langer Vereinsname" operator="lessThan" showDropDown="false" showErrorMessage="true" showInputMessage="false" sqref="C2" type="textLength">
      <formula1>24</formula1>
      <formula2>0</formula2>
    </dataValidation>
    <dataValidation allowBlank="false" operator="greaterThan" showDropDown="false" showErrorMessage="true" showInputMessage="false" sqref="C11:C30" type="date">
      <formula1>0</formula1>
      <formula2>0</formula2>
    </dataValidation>
    <dataValidation allowBlank="false" operator="equal" showDropDown="false" showErrorMessage="true" showInputMessage="false" sqref="D11:D29" type="list">
      <formula1>"männlich,weiblich"</formula1>
      <formula2>0</formula2>
    </dataValidation>
    <dataValidation allowBlank="false" operator="equal" showDropDown="false" showErrorMessage="true" showInputMessage="false" sqref="G11:G30" type="list">
      <formula1>Data!$A$18:$A$23</formula1>
      <formula2>0</formula2>
    </dataValidation>
    <dataValidation allowBlank="true" operator="equal" showDropDown="false" showErrorMessage="true" showInputMessage="false" sqref="H11:I30" type="none">
      <formula1>0</formula1>
      <formula2>0</formula2>
    </dataValidation>
  </dataValidation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3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27" activeCellId="0" sqref="A27"/>
    </sheetView>
  </sheetViews>
  <sheetFormatPr defaultRowHeight="12.8" zeroHeight="false" outlineLevelRow="0" outlineLevelCol="0"/>
  <cols>
    <col collapsed="false" customWidth="true" hidden="false" outlineLevel="0" max="1" min="1" style="0" width="22.08"/>
    <col collapsed="false" customWidth="true" hidden="false" outlineLevel="0" max="2" min="2" style="0" width="13.89"/>
    <col collapsed="false" customWidth="true" hidden="false" outlineLevel="0" max="3" min="3" style="0" width="14.62"/>
    <col collapsed="false" customWidth="false" hidden="false" outlineLevel="0" max="1025" min="4" style="0" width="11.52"/>
  </cols>
  <sheetData>
    <row r="1" customFormat="false" ht="12.8" hidden="false" customHeight="false" outlineLevel="0" collapsed="false">
      <c r="A1" s="0" t="s">
        <v>34</v>
      </c>
      <c r="C1" s="0" t="n">
        <f aca="false">Meldung!D1</f>
        <v>2023</v>
      </c>
      <c r="G1" s="14" t="s">
        <v>27</v>
      </c>
    </row>
    <row r="2" customFormat="false" ht="12.8" hidden="false" customHeight="false" outlineLevel="0" collapsed="false">
      <c r="G2" s="0" t="s">
        <v>35</v>
      </c>
      <c r="H2" s="29" t="n">
        <v>10</v>
      </c>
    </row>
    <row r="3" customFormat="false" ht="12.8" hidden="false" customHeight="false" outlineLevel="0" collapsed="false">
      <c r="A3" s="4" t="s">
        <v>36</v>
      </c>
      <c r="B3" s="4" t="s">
        <v>37</v>
      </c>
      <c r="C3" s="4" t="s">
        <v>38</v>
      </c>
      <c r="G3" s="0" t="s">
        <v>30</v>
      </c>
      <c r="H3" s="29" t="n">
        <v>15</v>
      </c>
    </row>
    <row r="4" customFormat="false" ht="12.8" hidden="false" customHeight="false" outlineLevel="0" collapsed="false">
      <c r="A4" s="1" t="n">
        <v>1</v>
      </c>
      <c r="B4" s="0" t="s">
        <v>39</v>
      </c>
      <c r="C4" s="1" t="n">
        <v>24</v>
      </c>
    </row>
    <row r="5" customFormat="false" ht="12.8" hidden="false" customHeight="false" outlineLevel="0" collapsed="false">
      <c r="A5" s="1" t="n">
        <v>11</v>
      </c>
      <c r="B5" s="0" t="s">
        <v>40</v>
      </c>
      <c r="C5" s="1" t="n">
        <v>22</v>
      </c>
    </row>
    <row r="6" customFormat="false" ht="12.8" hidden="false" customHeight="false" outlineLevel="0" collapsed="false">
      <c r="A6" s="1" t="n">
        <v>13</v>
      </c>
      <c r="B6" s="0" t="s">
        <v>41</v>
      </c>
      <c r="C6" s="1" t="n">
        <v>20</v>
      </c>
    </row>
    <row r="7" customFormat="false" ht="12.8" hidden="false" customHeight="false" outlineLevel="0" collapsed="false">
      <c r="A7" s="1" t="n">
        <v>15</v>
      </c>
      <c r="B7" s="0" t="s">
        <v>35</v>
      </c>
      <c r="C7" s="1" t="n">
        <v>30</v>
      </c>
    </row>
    <row r="8" customFormat="false" ht="12.8" hidden="false" customHeight="false" outlineLevel="0" collapsed="false">
      <c r="A8" s="1" t="n">
        <v>18</v>
      </c>
      <c r="B8" s="0" t="s">
        <v>42</v>
      </c>
      <c r="C8" s="1" t="n">
        <v>40</v>
      </c>
    </row>
    <row r="9" customFormat="false" ht="12.8" hidden="false" customHeight="false" outlineLevel="0" collapsed="false">
      <c r="A9" s="1" t="n">
        <v>21</v>
      </c>
      <c r="B9" s="0" t="s">
        <v>43</v>
      </c>
      <c r="C9" s="1" t="n">
        <v>10</v>
      </c>
    </row>
    <row r="10" customFormat="false" ht="12.8" hidden="false" customHeight="false" outlineLevel="0" collapsed="false">
      <c r="A10" s="1" t="n">
        <v>50</v>
      </c>
      <c r="B10" s="0" t="s">
        <v>44</v>
      </c>
      <c r="C10" s="1" t="n">
        <v>12</v>
      </c>
    </row>
    <row r="11" customFormat="false" ht="12.8" hidden="false" customHeight="false" outlineLevel="0" collapsed="false">
      <c r="A11" s="1" t="n">
        <v>66</v>
      </c>
      <c r="B11" s="0" t="s">
        <v>45</v>
      </c>
      <c r="C11" s="1" t="n">
        <v>14</v>
      </c>
    </row>
    <row r="17" customFormat="false" ht="12.8" hidden="false" customHeight="false" outlineLevel="0" collapsed="false">
      <c r="A17" s="14" t="s">
        <v>46</v>
      </c>
      <c r="B17" s="14" t="s">
        <v>38</v>
      </c>
    </row>
    <row r="18" customFormat="false" ht="12.8" hidden="false" customHeight="false" outlineLevel="0" collapsed="false">
      <c r="A18" s="0" t="s">
        <v>47</v>
      </c>
      <c r="B18" s="0" t="n">
        <v>200</v>
      </c>
    </row>
    <row r="19" customFormat="false" ht="12.8" hidden="false" customHeight="false" outlineLevel="0" collapsed="false">
      <c r="A19" s="0" t="s">
        <v>48</v>
      </c>
      <c r="B19" s="0" t="n">
        <v>100</v>
      </c>
    </row>
    <row r="20" customFormat="false" ht="12.8" hidden="false" customHeight="false" outlineLevel="0" collapsed="false">
      <c r="A20" s="0" t="s">
        <v>49</v>
      </c>
      <c r="B20" s="0" t="n">
        <v>500</v>
      </c>
    </row>
    <row r="21" customFormat="false" ht="12.8" hidden="false" customHeight="false" outlineLevel="0" collapsed="false">
      <c r="A21" s="0" t="s">
        <v>50</v>
      </c>
      <c r="B21" s="0" t="n">
        <v>300</v>
      </c>
    </row>
    <row r="22" customFormat="false" ht="12.8" hidden="false" customHeight="false" outlineLevel="0" collapsed="false">
      <c r="A22" s="0" t="s">
        <v>51</v>
      </c>
      <c r="B22" s="0" t="n">
        <v>0</v>
      </c>
    </row>
    <row r="23" customFormat="false" ht="12.8" hidden="false" customHeight="false" outlineLevel="0" collapsed="false">
      <c r="A23" s="0" t="s">
        <v>52</v>
      </c>
      <c r="B23" s="0" t="n">
        <v>400</v>
      </c>
    </row>
  </sheetData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2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C2" activeCellId="0" sqref="C2"/>
    </sheetView>
  </sheetViews>
  <sheetFormatPr defaultRowHeight="12.8" zeroHeight="false" outlineLevelRow="0" outlineLevelCol="0"/>
  <cols>
    <col collapsed="false" customWidth="true" hidden="false" outlineLevel="0" max="1" min="1" style="26" width="14.2"/>
    <col collapsed="false" customWidth="true" hidden="false" outlineLevel="0" max="2" min="2" style="26" width="14.81"/>
    <col collapsed="false" customWidth="true" hidden="false" outlineLevel="0" max="3" min="3" style="26" width="14.61"/>
    <col collapsed="false" customWidth="true" hidden="false" outlineLevel="0" max="4" min="4" style="26" width="8.3"/>
    <col collapsed="false" customWidth="true" hidden="false" outlineLevel="0" max="5" min="5" style="26" width="8.48"/>
    <col collapsed="false" customWidth="true" hidden="false" outlineLevel="0" max="6" min="6" style="26" width="10.46"/>
    <col collapsed="false" customWidth="true" hidden="false" outlineLevel="0" max="7" min="7" style="26" width="8.48"/>
    <col collapsed="false" customWidth="true" hidden="false" outlineLevel="0" max="8" min="8" style="26" width="5.55"/>
    <col collapsed="false" customWidth="false" hidden="false" outlineLevel="0" max="1025" min="9" style="0" width="11.52"/>
  </cols>
  <sheetData>
    <row r="1" customFormat="false" ht="12.8" hidden="false" customHeight="false" outlineLevel="0" collapsed="false">
      <c r="A1" s="26" t="s">
        <v>17</v>
      </c>
      <c r="B1" s="26" t="s">
        <v>53</v>
      </c>
      <c r="C1" s="26" t="s">
        <v>54</v>
      </c>
      <c r="D1" s="26" t="s">
        <v>55</v>
      </c>
      <c r="E1" s="26" t="s">
        <v>56</v>
      </c>
      <c r="F1" s="26" t="s">
        <v>57</v>
      </c>
      <c r="G1" s="26" t="s">
        <v>58</v>
      </c>
      <c r="H1" s="26" t="s">
        <v>59</v>
      </c>
      <c r="K1" s="0" t="s">
        <v>60</v>
      </c>
    </row>
    <row r="2" customFormat="false" ht="12.8" hidden="false" customHeight="false" outlineLevel="0" collapsed="false">
      <c r="A2" s="26" t="str">
        <f aca="false">IF(Meldung!B11&lt;&gt;0,Meldung!B11,"")</f>
        <v/>
      </c>
      <c r="B2" s="30" t="str">
        <f aca="false">IF(A2="","",Meldung!E11)</f>
        <v/>
      </c>
      <c r="C2" s="31" t="str">
        <f aca="false">IF(A2="","",Meldung!$C$2)</f>
        <v/>
      </c>
      <c r="D2" s="31" t="str">
        <f aca="false">IF(A2="","",LEFT(B2,LEN(B2)-7))</f>
        <v/>
      </c>
      <c r="E2" s="26" t="str">
        <f aca="false">IF(A2="","",Meldung!K11)</f>
        <v/>
      </c>
      <c r="F2" s="32" t="str">
        <f aca="false">IF(A2="","",Meldung!C11)</f>
        <v/>
      </c>
      <c r="G2" s="31" t="str">
        <f aca="false">IF(A2="","",_xlfn.CONCAT("BL",IF(Meldung!H11&lt;&gt;"",IF(Meldung!I11&lt;&gt;0,"","-"),"*")))</f>
        <v/>
      </c>
    </row>
    <row r="3" customFormat="false" ht="12.8" hidden="false" customHeight="false" outlineLevel="0" collapsed="false">
      <c r="A3" s="26" t="str">
        <f aca="false">IF(Meldung!B12&lt;&gt;0,Meldung!B12,"")</f>
        <v/>
      </c>
      <c r="B3" s="30" t="str">
        <f aca="false">IF(A3="","",Meldung!E12)</f>
        <v/>
      </c>
      <c r="C3" s="26" t="str">
        <f aca="false">IF(A3="","",Meldung!$C$2)</f>
        <v/>
      </c>
      <c r="D3" s="31" t="str">
        <f aca="false">IF(A3="","",LEFT(B3,LEN(B3)-7))</f>
        <v/>
      </c>
      <c r="E3" s="26" t="str">
        <f aca="false">IF(A3="","",Meldung!K12)</f>
        <v/>
      </c>
      <c r="F3" s="32" t="str">
        <f aca="false">IF(A3="","",Meldung!C12)</f>
        <v/>
      </c>
      <c r="G3" s="31" t="str">
        <f aca="false">IF(A3="","",_xlfn.CONCAT("BL",IF(Meldung!H12&lt;&gt;"",IF(Meldung!I12&lt;&gt;0,"","-"),"*")))</f>
        <v/>
      </c>
    </row>
    <row r="4" customFormat="false" ht="12.8" hidden="false" customHeight="false" outlineLevel="0" collapsed="false">
      <c r="A4" s="26" t="str">
        <f aca="false">IF(Meldung!B13&lt;&gt;0,Meldung!B13,"")</f>
        <v/>
      </c>
      <c r="B4" s="30" t="str">
        <f aca="false">IF(A4="","",Meldung!E13)</f>
        <v/>
      </c>
      <c r="C4" s="26" t="str">
        <f aca="false">IF(A4="","",Meldung!$C$2)</f>
        <v/>
      </c>
      <c r="D4" s="31" t="str">
        <f aca="false">IF(A4="","",LEFT(B4,LEN(B4)-7))</f>
        <v/>
      </c>
      <c r="E4" s="26" t="str">
        <f aca="false">IF(A4="","",Meldung!K13)</f>
        <v/>
      </c>
      <c r="F4" s="32" t="str">
        <f aca="false">IF(A4="","",Meldung!C13)</f>
        <v/>
      </c>
      <c r="G4" s="31" t="str">
        <f aca="false">IF(A4="","",_xlfn.CONCAT("BL",IF(Meldung!H13&lt;&gt;"",IF(Meldung!I13&lt;&gt;0,"","-"),"*")))</f>
        <v/>
      </c>
    </row>
    <row r="5" customFormat="false" ht="12.8" hidden="false" customHeight="false" outlineLevel="0" collapsed="false">
      <c r="A5" s="26" t="str">
        <f aca="false">IF(Meldung!B14&lt;&gt;0,Meldung!B14,"")</f>
        <v/>
      </c>
      <c r="B5" s="30" t="str">
        <f aca="false">IF(A5="","",Meldung!E14)</f>
        <v/>
      </c>
      <c r="C5" s="26" t="str">
        <f aca="false">IF(A5="","",Meldung!$C$2)</f>
        <v/>
      </c>
      <c r="D5" s="31" t="str">
        <f aca="false">IF(A5="","",LEFT(B5,LEN(B5)-7))</f>
        <v/>
      </c>
      <c r="E5" s="26" t="str">
        <f aca="false">IF(A5="","",Meldung!K14)</f>
        <v/>
      </c>
      <c r="F5" s="32" t="str">
        <f aca="false">IF(A5="","",Meldung!C14)</f>
        <v/>
      </c>
      <c r="G5" s="31" t="str">
        <f aca="false">IF(A5="","",_xlfn.CONCAT("BL",IF(Meldung!H14&lt;&gt;"",IF(Meldung!I14&lt;&gt;0,"","-"),"*")))</f>
        <v/>
      </c>
    </row>
    <row r="6" customFormat="false" ht="12.8" hidden="false" customHeight="false" outlineLevel="0" collapsed="false">
      <c r="A6" s="26" t="str">
        <f aca="false">IF(Meldung!B15&lt;&gt;0,Meldung!B15,"")</f>
        <v/>
      </c>
      <c r="B6" s="30" t="str">
        <f aca="false">IF(A6="","",Meldung!E15)</f>
        <v/>
      </c>
      <c r="C6" s="26" t="str">
        <f aca="false">IF(A6="","",Meldung!$C$2)</f>
        <v/>
      </c>
      <c r="D6" s="31" t="str">
        <f aca="false">IF(A6="","",LEFT(B6,LEN(B6)-7))</f>
        <v/>
      </c>
      <c r="E6" s="26" t="str">
        <f aca="false">IF(A6="","",Meldung!K15)</f>
        <v/>
      </c>
      <c r="F6" s="32" t="str">
        <f aca="false">IF(A6="","",Meldung!C15)</f>
        <v/>
      </c>
      <c r="G6" s="31" t="str">
        <f aca="false">IF(A6="","",_xlfn.CONCAT("BL",IF(Meldung!H15&lt;&gt;"",IF(Meldung!I15&lt;&gt;0,"","-"),"*")))</f>
        <v/>
      </c>
    </row>
    <row r="7" customFormat="false" ht="12.8" hidden="false" customHeight="false" outlineLevel="0" collapsed="false">
      <c r="A7" s="26" t="str">
        <f aca="false">IF(Meldung!B16&lt;&gt;0,Meldung!B16,"")</f>
        <v/>
      </c>
      <c r="B7" s="30" t="str">
        <f aca="false">IF(A7="","",Meldung!E16)</f>
        <v/>
      </c>
      <c r="C7" s="26" t="str">
        <f aca="false">IF(A7="","",Meldung!$C$2)</f>
        <v/>
      </c>
      <c r="D7" s="31" t="str">
        <f aca="false">IF(A7="","",LEFT(B7,LEN(B7)-7))</f>
        <v/>
      </c>
      <c r="E7" s="26" t="str">
        <f aca="false">IF(A7="","",Meldung!K16)</f>
        <v/>
      </c>
      <c r="F7" s="32" t="str">
        <f aca="false">IF(A7="","",Meldung!C16)</f>
        <v/>
      </c>
      <c r="G7" s="31" t="str">
        <f aca="false">IF(A7="","",_xlfn.CONCAT("BL",IF(Meldung!H16&lt;&gt;"",IF(Meldung!I16&lt;&gt;0,"","-"),"*")))</f>
        <v/>
      </c>
    </row>
    <row r="8" customFormat="false" ht="12.8" hidden="false" customHeight="false" outlineLevel="0" collapsed="false">
      <c r="A8" s="26" t="str">
        <f aca="false">IF(Meldung!B17&lt;&gt;0,Meldung!B17,"")</f>
        <v/>
      </c>
      <c r="B8" s="30" t="str">
        <f aca="false">IF(A8="","",Meldung!E17)</f>
        <v/>
      </c>
      <c r="C8" s="26" t="str">
        <f aca="false">IF(A8="","",Meldung!$C$2)</f>
        <v/>
      </c>
      <c r="D8" s="31" t="str">
        <f aca="false">IF(A8="","",LEFT(B8,LEN(B8)-7))</f>
        <v/>
      </c>
      <c r="E8" s="26" t="str">
        <f aca="false">IF(A8="","",Meldung!K17)</f>
        <v/>
      </c>
      <c r="F8" s="32" t="str">
        <f aca="false">IF(A8="","",Meldung!C17)</f>
        <v/>
      </c>
      <c r="G8" s="31" t="str">
        <f aca="false">IF(A8="","",_xlfn.CONCAT("BL",IF(Meldung!H17&lt;&gt;"",IF(Meldung!I17&lt;&gt;0,"","-"),"*")))</f>
        <v/>
      </c>
    </row>
    <row r="9" customFormat="false" ht="12.8" hidden="false" customHeight="false" outlineLevel="0" collapsed="false">
      <c r="A9" s="26" t="str">
        <f aca="false">IF(Meldung!B18&lt;&gt;0,Meldung!B18,"")</f>
        <v/>
      </c>
      <c r="B9" s="30" t="str">
        <f aca="false">IF(A9="","",Meldung!E18)</f>
        <v/>
      </c>
      <c r="C9" s="26" t="str">
        <f aca="false">IF(A9="","",Meldung!$C$2)</f>
        <v/>
      </c>
      <c r="D9" s="31" t="str">
        <f aca="false">IF(A9="","",LEFT(B9,LEN(B9)-7))</f>
        <v/>
      </c>
      <c r="E9" s="26" t="str">
        <f aca="false">IF(A9="","",Meldung!K18)</f>
        <v/>
      </c>
      <c r="F9" s="32" t="str">
        <f aca="false">IF(A9="","",Meldung!C18)</f>
        <v/>
      </c>
      <c r="G9" s="31" t="str">
        <f aca="false">IF(A9="","",_xlfn.CONCAT("BL",IF(Meldung!H18&lt;&gt;"",IF(Meldung!I18&lt;&gt;0,"","-"),"*")))</f>
        <v/>
      </c>
    </row>
    <row r="10" customFormat="false" ht="12.8" hidden="false" customHeight="false" outlineLevel="0" collapsed="false">
      <c r="A10" s="26" t="str">
        <f aca="false">IF(Meldung!B19&lt;&gt;0,Meldung!B19,"")</f>
        <v/>
      </c>
      <c r="B10" s="30" t="str">
        <f aca="false">IF(A10="","",Meldung!E19)</f>
        <v/>
      </c>
      <c r="C10" s="26" t="str">
        <f aca="false">IF(A10="","",Meldung!$C$2)</f>
        <v/>
      </c>
      <c r="D10" s="31" t="str">
        <f aca="false">IF(A10="","",LEFT(B10,LEN(B10)-7))</f>
        <v/>
      </c>
      <c r="E10" s="26" t="str">
        <f aca="false">IF(A10="","",Meldung!K19)</f>
        <v/>
      </c>
      <c r="F10" s="32" t="str">
        <f aca="false">IF(A10="","",Meldung!C19)</f>
        <v/>
      </c>
      <c r="G10" s="31" t="str">
        <f aca="false">IF(A10="","",_xlfn.CONCAT("BL",IF(Meldung!H19&lt;&gt;"",IF(Meldung!I19&lt;&gt;0,"","-"),"*")))</f>
        <v/>
      </c>
    </row>
    <row r="11" customFormat="false" ht="12.8" hidden="false" customHeight="false" outlineLevel="0" collapsed="false">
      <c r="A11" s="26" t="str">
        <f aca="false">IF(Meldung!B20&lt;&gt;0,Meldung!B20,"")</f>
        <v/>
      </c>
      <c r="B11" s="30" t="str">
        <f aca="false">IF(A11="","",Meldung!E20)</f>
        <v/>
      </c>
      <c r="C11" s="26" t="str">
        <f aca="false">IF(A11="","",Meldung!$C$2)</f>
        <v/>
      </c>
      <c r="D11" s="31" t="str">
        <f aca="false">IF(A11="","",LEFT(B11,LEN(B11)-7))</f>
        <v/>
      </c>
      <c r="E11" s="26" t="str">
        <f aca="false">IF(A11="","",Meldung!K20)</f>
        <v/>
      </c>
      <c r="F11" s="32" t="str">
        <f aca="false">IF(A11="","",Meldung!C20)</f>
        <v/>
      </c>
      <c r="G11" s="31" t="str">
        <f aca="false">IF(A11="","",_xlfn.CONCAT("BL",IF(Meldung!H20&lt;&gt;"",IF(Meldung!I20&lt;&gt;0,"","-"),"*")))</f>
        <v/>
      </c>
    </row>
    <row r="12" customFormat="false" ht="12.8" hidden="false" customHeight="false" outlineLevel="0" collapsed="false">
      <c r="A12" s="26" t="str">
        <f aca="false">IF(Meldung!B21&lt;&gt;0,Meldung!B21,"")</f>
        <v/>
      </c>
      <c r="B12" s="30" t="str">
        <f aca="false">IF(A12="","",Meldung!E21)</f>
        <v/>
      </c>
      <c r="C12" s="26" t="str">
        <f aca="false">IF(A12="","",Meldung!$C$2)</f>
        <v/>
      </c>
      <c r="D12" s="31" t="str">
        <f aca="false">IF(A12="","",LEFT(B12,LEN(B12)-7))</f>
        <v/>
      </c>
      <c r="E12" s="26" t="str">
        <f aca="false">IF(A12="","",Meldung!K21)</f>
        <v/>
      </c>
      <c r="F12" s="32" t="str">
        <f aca="false">IF(A12="","",Meldung!C21)</f>
        <v/>
      </c>
      <c r="G12" s="31" t="str">
        <f aca="false">IF(A12="","",_xlfn.CONCAT("BL",IF(Meldung!H21&lt;&gt;"",IF(Meldung!I21&lt;&gt;0,"","-"),"*")))</f>
        <v/>
      </c>
    </row>
    <row r="13" customFormat="false" ht="12.8" hidden="false" customHeight="false" outlineLevel="0" collapsed="false">
      <c r="A13" s="26" t="str">
        <f aca="false">IF(Meldung!B22&lt;&gt;0,Meldung!B22,"")</f>
        <v/>
      </c>
      <c r="B13" s="30" t="str">
        <f aca="false">IF(A13="","",Meldung!E22)</f>
        <v/>
      </c>
      <c r="C13" s="26" t="str">
        <f aca="false">IF(A13="","",Meldung!$C$2)</f>
        <v/>
      </c>
      <c r="D13" s="31" t="str">
        <f aca="false">IF(A13="","",LEFT(B13,LEN(B13)-7))</f>
        <v/>
      </c>
      <c r="E13" s="26" t="str">
        <f aca="false">IF(A13="","",Meldung!K22)</f>
        <v/>
      </c>
      <c r="F13" s="32" t="str">
        <f aca="false">IF(A13="","",Meldung!C22)</f>
        <v/>
      </c>
      <c r="G13" s="31" t="str">
        <f aca="false">IF(A13="","",_xlfn.CONCAT("BL",IF(Meldung!H22&lt;&gt;"",IF(Meldung!I22&lt;&gt;0,"","-"),"*")))</f>
        <v/>
      </c>
    </row>
    <row r="14" customFormat="false" ht="12.8" hidden="false" customHeight="false" outlineLevel="0" collapsed="false">
      <c r="A14" s="26" t="str">
        <f aca="false">IF(Meldung!B23&lt;&gt;0,Meldung!B23,"")</f>
        <v/>
      </c>
      <c r="B14" s="30" t="str">
        <f aca="false">IF(A14="","",Meldung!E23)</f>
        <v/>
      </c>
      <c r="C14" s="26" t="str">
        <f aca="false">IF(A14="","",Meldung!$C$2)</f>
        <v/>
      </c>
      <c r="D14" s="31" t="str">
        <f aca="false">IF(A14="","",LEFT(B14,LEN(B14)-7))</f>
        <v/>
      </c>
      <c r="E14" s="26" t="str">
        <f aca="false">IF(A14="","",Meldung!K23)</f>
        <v/>
      </c>
      <c r="F14" s="32" t="str">
        <f aca="false">IF(A14="","",Meldung!C23)</f>
        <v/>
      </c>
      <c r="G14" s="31" t="str">
        <f aca="false">IF(A14="","",_xlfn.CONCAT("BL",IF(Meldung!H23&lt;&gt;"",IF(Meldung!I23&lt;&gt;0,"","-"),"*")))</f>
        <v/>
      </c>
    </row>
    <row r="15" customFormat="false" ht="12.8" hidden="false" customHeight="false" outlineLevel="0" collapsed="false">
      <c r="A15" s="26" t="str">
        <f aca="false">IF(Meldung!B24&lt;&gt;0,Meldung!B24,"")</f>
        <v/>
      </c>
      <c r="B15" s="30" t="str">
        <f aca="false">IF(A15="","",Meldung!E24)</f>
        <v/>
      </c>
      <c r="C15" s="26" t="str">
        <f aca="false">IF(A15="","",Meldung!$C$2)</f>
        <v/>
      </c>
      <c r="D15" s="31" t="str">
        <f aca="false">IF(A15="","",LEFT(B15,LEN(B15)-7))</f>
        <v/>
      </c>
      <c r="E15" s="26" t="str">
        <f aca="false">IF(A15="","",Meldung!K24)</f>
        <v/>
      </c>
      <c r="F15" s="32" t="str">
        <f aca="false">IF(A15="","",Meldung!C24)</f>
        <v/>
      </c>
      <c r="G15" s="31" t="str">
        <f aca="false">IF(A15="","",_xlfn.CONCAT("BL",IF(Meldung!H24&lt;&gt;"",IF(Meldung!I24&lt;&gt;0,"","-"),"*")))</f>
        <v/>
      </c>
    </row>
    <row r="16" customFormat="false" ht="12.8" hidden="false" customHeight="false" outlineLevel="0" collapsed="false">
      <c r="A16" s="26" t="str">
        <f aca="false">IF(Meldung!B25&lt;&gt;0,Meldung!B25,"")</f>
        <v/>
      </c>
      <c r="B16" s="30" t="str">
        <f aca="false">IF(A16="","",Meldung!E25)</f>
        <v/>
      </c>
      <c r="C16" s="26" t="str">
        <f aca="false">IF(A16="","",Meldung!$C$2)</f>
        <v/>
      </c>
      <c r="D16" s="31" t="str">
        <f aca="false">IF(A16="","",LEFT(B16,LEN(B16)-7))</f>
        <v/>
      </c>
      <c r="E16" s="26" t="str">
        <f aca="false">IF(A16="","",Meldung!K25)</f>
        <v/>
      </c>
      <c r="F16" s="32" t="str">
        <f aca="false">IF(A16="","",Meldung!C25)</f>
        <v/>
      </c>
      <c r="G16" s="31" t="str">
        <f aca="false">IF(A16="","",_xlfn.CONCAT("BL",IF(Meldung!H25&lt;&gt;"",IF(Meldung!I25&lt;&gt;0,"","-"),"*")))</f>
        <v/>
      </c>
    </row>
    <row r="17" customFormat="false" ht="12.8" hidden="false" customHeight="false" outlineLevel="0" collapsed="false">
      <c r="A17" s="26" t="str">
        <f aca="false">IF(Meldung!B26&lt;&gt;0,Meldung!B26,"")</f>
        <v/>
      </c>
      <c r="B17" s="30" t="str">
        <f aca="false">IF(A17="","",Meldung!E26)</f>
        <v/>
      </c>
      <c r="C17" s="26" t="str">
        <f aca="false">IF(A17="","",Meldung!$C$2)</f>
        <v/>
      </c>
      <c r="D17" s="31" t="str">
        <f aca="false">IF(A17="","",LEFT(B17,LEN(B17)-7))</f>
        <v/>
      </c>
      <c r="E17" s="26" t="str">
        <f aca="false">IF(A17="","",Meldung!K26)</f>
        <v/>
      </c>
      <c r="F17" s="32" t="str">
        <f aca="false">IF(A17="","",Meldung!C26)</f>
        <v/>
      </c>
      <c r="G17" s="31" t="str">
        <f aca="false">IF(A17="","",_xlfn.CONCAT("BL",IF(Meldung!H26&lt;&gt;"",IF(Meldung!I26&lt;&gt;0,"","-"),"*")))</f>
        <v/>
      </c>
    </row>
    <row r="18" customFormat="false" ht="12.8" hidden="false" customHeight="false" outlineLevel="0" collapsed="false">
      <c r="A18" s="26" t="str">
        <f aca="false">IF(Meldung!B27&lt;&gt;0,Meldung!B27,"")</f>
        <v/>
      </c>
      <c r="B18" s="30" t="str">
        <f aca="false">IF(A18="","",Meldung!E27)</f>
        <v/>
      </c>
      <c r="C18" s="26" t="str">
        <f aca="false">IF(A18="","",Meldung!$C$2)</f>
        <v/>
      </c>
      <c r="D18" s="31" t="str">
        <f aca="false">IF(A18="","",LEFT(B18,LEN(B18)-7))</f>
        <v/>
      </c>
      <c r="E18" s="26" t="str">
        <f aca="false">IF(A18="","",Meldung!K27)</f>
        <v/>
      </c>
      <c r="F18" s="32" t="str">
        <f aca="false">IF(A18="","",Meldung!C27)</f>
        <v/>
      </c>
      <c r="G18" s="31" t="str">
        <f aca="false">IF(A18="","",_xlfn.CONCAT("BL",IF(Meldung!H27&lt;&gt;"",IF(Meldung!I27&lt;&gt;0,"","-"),"*")))</f>
        <v/>
      </c>
    </row>
    <row r="19" customFormat="false" ht="12.8" hidden="false" customHeight="false" outlineLevel="0" collapsed="false">
      <c r="A19" s="26" t="str">
        <f aca="false">IF(Meldung!B28&lt;&gt;0,Meldung!B28,"")</f>
        <v/>
      </c>
      <c r="B19" s="30" t="str">
        <f aca="false">IF(A19="","",Meldung!E28)</f>
        <v/>
      </c>
      <c r="C19" s="26" t="str">
        <f aca="false">IF(A19="","",Meldung!$C$2)</f>
        <v/>
      </c>
      <c r="D19" s="31" t="str">
        <f aca="false">IF(A19="","",LEFT(B19,LEN(B19)-7))</f>
        <v/>
      </c>
      <c r="E19" s="26" t="str">
        <f aca="false">IF(A19="","",Meldung!K28)</f>
        <v/>
      </c>
      <c r="F19" s="32" t="str">
        <f aca="false">IF(A19="","",Meldung!C28)</f>
        <v/>
      </c>
      <c r="G19" s="31" t="str">
        <f aca="false">IF(A19="","",_xlfn.CONCAT("BL",IF(Meldung!H28&lt;&gt;"",IF(Meldung!I28&lt;&gt;0,"","-"),"*")))</f>
        <v/>
      </c>
    </row>
    <row r="20" customFormat="false" ht="12.8" hidden="false" customHeight="false" outlineLevel="0" collapsed="false">
      <c r="A20" s="26" t="str">
        <f aca="false">IF(Meldung!B29&lt;&gt;0,Meldung!B29,"")</f>
        <v/>
      </c>
      <c r="B20" s="30" t="str">
        <f aca="false">IF(A20="","",Meldung!E29)</f>
        <v/>
      </c>
      <c r="C20" s="26" t="str">
        <f aca="false">IF(A20="","",Meldung!$C$2)</f>
        <v/>
      </c>
      <c r="D20" s="31" t="str">
        <f aca="false">IF(A20="","",LEFT(B20,LEN(B20)-7))</f>
        <v/>
      </c>
      <c r="E20" s="26" t="str">
        <f aca="false">IF(A20="","",Meldung!K29)</f>
        <v/>
      </c>
      <c r="F20" s="32" t="str">
        <f aca="false">IF(A20="","",Meldung!C29)</f>
        <v/>
      </c>
      <c r="G20" s="31" t="str">
        <f aca="false">IF(A20="","",_xlfn.CONCAT("BL",IF(Meldung!H29&lt;&gt;"",IF(Meldung!I29&lt;&gt;0,"","-"),"*")))</f>
        <v/>
      </c>
    </row>
    <row r="21" customFormat="false" ht="12.8" hidden="false" customHeight="false" outlineLevel="0" collapsed="false">
      <c r="A21" s="26" t="str">
        <f aca="false">IF(Meldung!B30&lt;&gt;0,Meldung!B30,"")</f>
        <v/>
      </c>
      <c r="B21" s="30" t="str">
        <f aca="false">IF(A21="","",Meldung!E30)</f>
        <v/>
      </c>
      <c r="C21" s="26" t="str">
        <f aca="false">IF(A21="","",Meldung!$C$2)</f>
        <v/>
      </c>
      <c r="D21" s="31" t="str">
        <f aca="false">IF(A21="","",LEFT(B21,LEN(B21)-7))</f>
        <v/>
      </c>
      <c r="E21" s="26" t="str">
        <f aca="false">IF(A21="","",Meldung!K30)</f>
        <v/>
      </c>
      <c r="F21" s="32" t="str">
        <f aca="false">IF(A21="","",Meldung!C30)</f>
        <v/>
      </c>
      <c r="G21" s="31" t="str">
        <f aca="false">IF(A21="","",_xlfn.CONCAT("BL",IF(Meldung!H30&lt;&gt;"",IF(Meldung!I30&lt;&gt;0,"","-"),"*")))</f>
        <v/>
      </c>
    </row>
    <row r="22" customFormat="false" ht="12.8" hidden="false" customHeight="false" outlineLevel="0" collapsed="false">
      <c r="A22" s="26" t="str">
        <f aca="false">IF(Meldung!B31&lt;&gt;0,Meldung!B31,"")</f>
        <v/>
      </c>
      <c r="B22" s="30" t="str">
        <f aca="false">IF(A22="","",Meldung!E31)</f>
        <v/>
      </c>
      <c r="C22" s="26" t="str">
        <f aca="false">IF(A22="","",Meldung!$C$2)</f>
        <v/>
      </c>
      <c r="D22" s="31" t="str">
        <f aca="false">IF(A22="","",LEFT(B22,LEN(B22)-7))</f>
        <v/>
      </c>
      <c r="E22" s="26" t="str">
        <f aca="false">IF(A22="","",Meldung!K31)</f>
        <v/>
      </c>
      <c r="F22" s="32" t="str">
        <f aca="false">IF(A22="","",Meldung!C31)</f>
        <v/>
      </c>
      <c r="G22" s="31" t="str">
        <f aca="false">IF(A22="","",_xlfn.CONCAT("BL",IF(Meldung!H31&lt;&gt;"",IF(Meldung!I31&lt;&gt;0,"","-"),"*")))</f>
        <v/>
      </c>
    </row>
  </sheetData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2023-03-01T12:07:43Z</dcterms:created>
  <dc:creator>Holger </dc:creator>
  <dc:description/>
  <dc:language>de-DE</dc:language>
  <cp:lastModifiedBy>Holger </cp:lastModifiedBy>
  <dcterms:modified xsi:type="dcterms:W3CDTF">2023-03-02T10:58:51Z</dcterms:modified>
  <cp:revision>7</cp:revision>
  <dc:subject/>
  <dc:title>Meldeformular KM/LM/DM WA im Freien</dc:title>
</cp:coreProperties>
</file>